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8" firstSheet="1" activeTab="3"/>
  </bookViews>
  <sheets>
    <sheet name="Приложение 2 ШКОЛЫ" sheetId="1" r:id="rId1"/>
    <sheet name="Приложение 3 ДОУ" sheetId="2" r:id="rId2"/>
    <sheet name="Приложение 4 ДОП.ОБР." sheetId="3" r:id="rId3"/>
    <sheet name="Приложение 5 ДДОМ" sheetId="4" r:id="rId4"/>
  </sheets>
  <definedNames>
    <definedName name="_xlnm.Print_Area" localSheetId="0">'Приложение 2 ШКОЛЫ'!$A$1:$K$21</definedName>
    <definedName name="_xlnm.Print_Area" localSheetId="1">'Приложение 3 ДОУ'!$A$1:$I$19</definedName>
    <definedName name="_xlnm.Print_Area" localSheetId="2">'Приложение 4 ДОП.ОБР.'!$A$1:$J$13</definedName>
    <definedName name="_xlnm.Print_Area" localSheetId="3">'Приложение 5 ДДОМ'!$A$1:$Q$10</definedName>
  </definedNames>
  <calcPr fullCalcOnLoad="1"/>
</workbook>
</file>

<file path=xl/sharedStrings.xml><?xml version="1.0" encoding="utf-8"?>
<sst xmlns="http://schemas.openxmlformats.org/spreadsheetml/2006/main" count="92" uniqueCount="52">
  <si>
    <t xml:space="preserve">Ответственный исполнитель:      </t>
  </si>
  <si>
    <t>Информация о заработной плате работников образовательных учреждений и учреждений образования Республики Карелия</t>
  </si>
  <si>
    <t xml:space="preserve">Количество </t>
  </si>
  <si>
    <t>на ставку</t>
  </si>
  <si>
    <t>средняя заработная плата, руб.</t>
  </si>
  <si>
    <t xml:space="preserve">Численность </t>
  </si>
  <si>
    <t>Согласно приказу Росстата от 30.10.2012 №574"Об утверждении статистического инструментария для организации федерального статистического наблюдения численности и оплаты труда отдельных категорий работников социальной сферы и науки, в отношении которых предусмотрены мероприятия по повышению средней заработной платы в соответствии с Указом Президента Российской Федерации от 7 мая 2012 года №597 "О мероприятиях по реализации государственной социальной политики</t>
  </si>
  <si>
    <t>на физ. лицо</t>
  </si>
  <si>
    <t xml:space="preserve">                                                               (Ф.И.О., должность, тел.)</t>
  </si>
  <si>
    <t>ИТОГО:</t>
  </si>
  <si>
    <t>Информация о заработной плате работников общеобразовательных учреждений муниципального района (городского округа)</t>
  </si>
  <si>
    <t>Согласно приказу Росстата от 30.10.2012 № 574"Об утверждении статистического инструментария для организации федерального статистического наблюдения численности и оплаты труда отдельных категорий работников социальной сферы и науки, в отношении которых предусмотрены мероприятия по повышению средней заработной платы в соответствии с Указом Президента Российской Федерации от 7 мая 2012 года №597 "О мероприятиях по реализации государственной социальной политики</t>
  </si>
  <si>
    <t>ставок, ед.</t>
  </si>
  <si>
    <t>физ.лиц, чел.</t>
  </si>
  <si>
    <t xml:space="preserve">Численность, чел. </t>
  </si>
  <si>
    <t>Средняя заработная плата, руб.</t>
  </si>
  <si>
    <t>ставок,ед.</t>
  </si>
  <si>
    <t>физ. лиц.,чел.</t>
  </si>
  <si>
    <t>Средняя заработная плата,руб.</t>
  </si>
  <si>
    <t>ФОТ за отчётный месяц</t>
  </si>
  <si>
    <t>ФОТ с начала года нарастающим итогом</t>
  </si>
  <si>
    <t>руб.</t>
  </si>
  <si>
    <t>МБОУ Лоухская СОШ</t>
  </si>
  <si>
    <t>МБОУ Чупинская СОШ</t>
  </si>
  <si>
    <t>МБОУ Пяозерская СОШ</t>
  </si>
  <si>
    <t>МБОУ Лоухская ВСОШ</t>
  </si>
  <si>
    <t>МБОУ Кестеньгская СОШ</t>
  </si>
  <si>
    <t>МБОУ Амбарнская СОШ</t>
  </si>
  <si>
    <t>МБОУ Энгозерская СОШ</t>
  </si>
  <si>
    <t>МБОУ Сосновская СОШ</t>
  </si>
  <si>
    <t>МБОУ Плотинская СОШ</t>
  </si>
  <si>
    <t>МБОУ Софпорогская ООШ</t>
  </si>
  <si>
    <t>МБОУ Тунгозерская ООШ</t>
  </si>
  <si>
    <t>Согласно приказу Росстата от 30.10.2012 № 574"Об утверждении статистического инструментария для организации федерального статистического наблюдения численности и оплаты труда отдельных категорий работников социальной сферы и науки, в отношении которых пре</t>
  </si>
  <si>
    <t>МБДОУ Лоухский детский сад</t>
  </si>
  <si>
    <t>МБДОУ Чупинский детский сад</t>
  </si>
  <si>
    <t>МБДОУ Пяозерский детский сад</t>
  </si>
  <si>
    <t>МБДОУ Кестеньгский детский сад</t>
  </si>
  <si>
    <t>МБОУ  ДОД Лоухский РЦДТ</t>
  </si>
  <si>
    <t>МБОУ  ДОД Чупинская районная ДЮСШ</t>
  </si>
  <si>
    <t>МКОУ Пяозерский детский дом</t>
  </si>
  <si>
    <t>итого</t>
  </si>
  <si>
    <t>МБОУ Тунгозерская ОШ дошк гр</t>
  </si>
  <si>
    <t>МБОУ Плотинская СОШ дошк гр</t>
  </si>
  <si>
    <t>МБОУ Амбарнская СОШ дошк гр</t>
  </si>
  <si>
    <t>МБОУ Софпорогская СОШ дошк гр</t>
  </si>
  <si>
    <t>МБОУ Сосновская СОШ дошк гр</t>
  </si>
  <si>
    <t>МБОУ Пяозерская ДМШ</t>
  </si>
  <si>
    <t>за период январь -июнь   2014 года</t>
  </si>
  <si>
    <t>за период январь-июнь 2014 года</t>
  </si>
  <si>
    <t>за период январь-июнь 2014года</t>
  </si>
  <si>
    <t>за период январь-июнь  2014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</si>
</sst>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0.0"/>
    <numFmt numFmtId="184" formatCode="_-* #,##0_р_._-;\-* #,##0_р_._-;_-* &quot;-&quot;??_р_._-;_-@_-"/>
  </numFmts>
  <fonts count="70">
    <font>
      <sz val="10"/>
      <name val="Arial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10"/>
      <name val="Arial"/>
      <family val="2"/>
    </font>
    <font>
      <b/>
      <i/>
      <sz val="12"/>
      <name val="Arial Cyr"/>
      <family val="2"/>
    </font>
    <font>
      <b/>
      <i/>
      <sz val="14"/>
      <name val="Arial Cyr"/>
      <family val="2"/>
    </font>
    <font>
      <i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14"/>
      <name val="Arial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u val="single"/>
      <sz val="7.2"/>
      <color indexed="12"/>
      <name val="Arial"/>
      <family val="0"/>
    </font>
    <font>
      <u val="single"/>
      <sz val="7.2"/>
      <color indexed="36"/>
      <name val="Arial"/>
      <family val="0"/>
    </font>
    <font>
      <b/>
      <i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Times New Roman"/>
      <family val="1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0"/>
      <color indexed="9"/>
      <name val="Times New Roman"/>
      <family val="1"/>
    </font>
    <font>
      <sz val="14"/>
      <color indexed="9"/>
      <name val="Times New Roman"/>
      <family val="1"/>
    </font>
    <font>
      <sz val="14"/>
      <color indexed="9"/>
      <name val="Arial"/>
      <family val="2"/>
    </font>
    <font>
      <b/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Times New Roman"/>
      <family val="1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10"/>
      <color theme="0"/>
      <name val="Times New Roman"/>
      <family val="1"/>
    </font>
    <font>
      <sz val="14"/>
      <color theme="0"/>
      <name val="Times New Roman"/>
      <family val="1"/>
    </font>
    <font>
      <sz val="14"/>
      <color theme="0"/>
      <name val="Arial"/>
      <family val="2"/>
    </font>
    <font>
      <b/>
      <sz val="14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1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20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32" borderId="0" xfId="0" applyFill="1" applyAlignment="1">
      <alignment/>
    </xf>
    <xf numFmtId="0" fontId="8" fillId="32" borderId="0" xfId="0" applyFont="1" applyFill="1" applyBorder="1" applyAlignment="1">
      <alignment horizontal="center"/>
    </xf>
    <xf numFmtId="0" fontId="7" fillId="32" borderId="0" xfId="0" applyFont="1" applyFill="1" applyBorder="1" applyAlignment="1">
      <alignment horizontal="center"/>
    </xf>
    <xf numFmtId="0" fontId="6" fillId="32" borderId="0" xfId="0" applyFont="1" applyFill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/>
    </xf>
    <xf numFmtId="0" fontId="10" fillId="32" borderId="13" xfId="0" applyFont="1" applyFill="1" applyBorder="1" applyAlignment="1">
      <alignment/>
    </xf>
    <xf numFmtId="0" fontId="10" fillId="32" borderId="10" xfId="0" applyFont="1" applyFill="1" applyBorder="1" applyAlignment="1">
      <alignment/>
    </xf>
    <xf numFmtId="0" fontId="10" fillId="32" borderId="11" xfId="0" applyFont="1" applyFill="1" applyBorder="1" applyAlignment="1">
      <alignment/>
    </xf>
    <xf numFmtId="1" fontId="10" fillId="32" borderId="11" xfId="0" applyNumberFormat="1" applyFont="1" applyFill="1" applyBorder="1" applyAlignment="1">
      <alignment/>
    </xf>
    <xf numFmtId="1" fontId="10" fillId="32" borderId="12" xfId="0" applyNumberFormat="1" applyFont="1" applyFill="1" applyBorder="1" applyAlignment="1">
      <alignment/>
    </xf>
    <xf numFmtId="0" fontId="11" fillId="32" borderId="14" xfId="0" applyFont="1" applyFill="1" applyBorder="1" applyAlignment="1">
      <alignment/>
    </xf>
    <xf numFmtId="0" fontId="11" fillId="32" borderId="15" xfId="0" applyFont="1" applyFill="1" applyBorder="1" applyAlignment="1">
      <alignment/>
    </xf>
    <xf numFmtId="0" fontId="11" fillId="32" borderId="16" xfId="0" applyFont="1" applyFill="1" applyBorder="1" applyAlignment="1">
      <alignment/>
    </xf>
    <xf numFmtId="1" fontId="10" fillId="32" borderId="16" xfId="0" applyNumberFormat="1" applyFont="1" applyFill="1" applyBorder="1" applyAlignment="1">
      <alignment/>
    </xf>
    <xf numFmtId="1" fontId="11" fillId="32" borderId="17" xfId="0" applyNumberFormat="1" applyFont="1" applyFill="1" applyBorder="1" applyAlignment="1">
      <alignment/>
    </xf>
    <xf numFmtId="0" fontId="16" fillId="32" borderId="0" xfId="0" applyFont="1" applyFill="1" applyAlignment="1">
      <alignment/>
    </xf>
    <xf numFmtId="0" fontId="5" fillId="32" borderId="0" xfId="0" applyFont="1" applyFill="1" applyBorder="1" applyAlignment="1" applyProtection="1">
      <alignment horizontal="left"/>
      <protection locked="0"/>
    </xf>
    <xf numFmtId="0" fontId="10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 applyProtection="1">
      <alignment wrapText="1"/>
      <protection locked="0"/>
    </xf>
    <xf numFmtId="0" fontId="1" fillId="32" borderId="0" xfId="0" applyFont="1" applyFill="1" applyBorder="1" applyAlignment="1" applyProtection="1">
      <alignment horizontal="left"/>
      <protection locked="0"/>
    </xf>
    <xf numFmtId="0" fontId="2" fillId="32" borderId="0" xfId="0" applyFont="1" applyFill="1" applyBorder="1" applyAlignment="1" applyProtection="1">
      <alignment horizontal="left"/>
      <protection locked="0"/>
    </xf>
    <xf numFmtId="0" fontId="63" fillId="32" borderId="11" xfId="0" applyFont="1" applyFill="1" applyBorder="1" applyAlignment="1">
      <alignment horizontal="center" vertical="center" wrapText="1"/>
    </xf>
    <xf numFmtId="0" fontId="64" fillId="32" borderId="11" xfId="0" applyFont="1" applyFill="1" applyBorder="1" applyAlignment="1">
      <alignment/>
    </xf>
    <xf numFmtId="0" fontId="65" fillId="32" borderId="16" xfId="0" applyFont="1" applyFill="1" applyBorder="1" applyAlignment="1">
      <alignment/>
    </xf>
    <xf numFmtId="0" fontId="13" fillId="32" borderId="0" xfId="0" applyFont="1" applyFill="1" applyBorder="1" applyAlignment="1">
      <alignment/>
    </xf>
    <xf numFmtId="0" fontId="13" fillId="32" borderId="0" xfId="0" applyFont="1" applyFill="1" applyAlignment="1">
      <alignment/>
    </xf>
    <xf numFmtId="0" fontId="4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13" fillId="32" borderId="0" xfId="0" applyFont="1" applyFill="1" applyBorder="1" applyAlignment="1">
      <alignment/>
    </xf>
    <xf numFmtId="0" fontId="10" fillId="32" borderId="18" xfId="0" applyFont="1" applyFill="1" applyBorder="1" applyAlignment="1" applyProtection="1">
      <alignment horizontal="left" vertical="center" wrapText="1"/>
      <protection locked="0"/>
    </xf>
    <xf numFmtId="0" fontId="10" fillId="32" borderId="10" xfId="0" applyFont="1" applyFill="1" applyBorder="1" applyAlignment="1">
      <alignment horizontal="right" vertical="center" wrapText="1"/>
    </xf>
    <xf numFmtId="0" fontId="10" fillId="32" borderId="11" xfId="0" applyFont="1" applyFill="1" applyBorder="1" applyAlignment="1">
      <alignment horizontal="right" vertical="center" wrapText="1"/>
    </xf>
    <xf numFmtId="1" fontId="10" fillId="32" borderId="11" xfId="0" applyNumberFormat="1" applyFont="1" applyFill="1" applyBorder="1" applyAlignment="1">
      <alignment horizontal="right"/>
    </xf>
    <xf numFmtId="183" fontId="10" fillId="32" borderId="11" xfId="0" applyNumberFormat="1" applyFont="1" applyFill="1" applyBorder="1" applyAlignment="1">
      <alignment horizontal="right" vertical="center" wrapText="1"/>
    </xf>
    <xf numFmtId="1" fontId="10" fillId="32" borderId="12" xfId="0" applyNumberFormat="1" applyFont="1" applyFill="1" applyBorder="1" applyAlignment="1">
      <alignment horizontal="right" vertical="center" wrapText="1"/>
    </xf>
    <xf numFmtId="0" fontId="10" fillId="32" borderId="0" xfId="0" applyFont="1" applyFill="1" applyBorder="1" applyAlignment="1">
      <alignment/>
    </xf>
    <xf numFmtId="2" fontId="10" fillId="32" borderId="10" xfId="0" applyNumberFormat="1" applyFont="1" applyFill="1" applyBorder="1" applyAlignment="1">
      <alignment horizontal="right" vertical="center" wrapText="1"/>
    </xf>
    <xf numFmtId="2" fontId="10" fillId="32" borderId="11" xfId="0" applyNumberFormat="1" applyFont="1" applyFill="1" applyBorder="1" applyAlignment="1">
      <alignment horizontal="right" vertical="center" wrapText="1"/>
    </xf>
    <xf numFmtId="0" fontId="11" fillId="32" borderId="18" xfId="0" applyFont="1" applyFill="1" applyBorder="1" applyAlignment="1">
      <alignment/>
    </xf>
    <xf numFmtId="0" fontId="11" fillId="32" borderId="15" xfId="0" applyFont="1" applyFill="1" applyBorder="1" applyAlignment="1">
      <alignment horizontal="right"/>
    </xf>
    <xf numFmtId="0" fontId="11" fillId="32" borderId="16" xfId="0" applyFont="1" applyFill="1" applyBorder="1" applyAlignment="1">
      <alignment horizontal="right"/>
    </xf>
    <xf numFmtId="1" fontId="10" fillId="32" borderId="16" xfId="0" applyNumberFormat="1" applyFont="1" applyFill="1" applyBorder="1" applyAlignment="1">
      <alignment horizontal="right"/>
    </xf>
    <xf numFmtId="1" fontId="11" fillId="32" borderId="17" xfId="0" applyNumberFormat="1" applyFont="1" applyFill="1" applyBorder="1" applyAlignment="1">
      <alignment horizontal="right"/>
    </xf>
    <xf numFmtId="0" fontId="11" fillId="32" borderId="0" xfId="0" applyFont="1" applyFill="1" applyAlignment="1">
      <alignment/>
    </xf>
    <xf numFmtId="0" fontId="13" fillId="32" borderId="0" xfId="0" applyFont="1" applyFill="1" applyBorder="1" applyAlignment="1" applyProtection="1">
      <alignment horizontal="left"/>
      <protection locked="0"/>
    </xf>
    <xf numFmtId="0" fontId="13" fillId="32" borderId="0" xfId="0" applyFont="1" applyFill="1" applyAlignment="1">
      <alignment/>
    </xf>
    <xf numFmtId="0" fontId="12" fillId="32" borderId="0" xfId="0" applyFont="1" applyFill="1" applyBorder="1" applyAlignment="1" applyProtection="1">
      <alignment horizontal="left"/>
      <protection locked="0"/>
    </xf>
    <xf numFmtId="0" fontId="12" fillId="32" borderId="0" xfId="0" applyFont="1" applyFill="1" applyAlignment="1">
      <alignment/>
    </xf>
    <xf numFmtId="0" fontId="12" fillId="32" borderId="0" xfId="0" applyFont="1" applyFill="1" applyBorder="1" applyAlignment="1" applyProtection="1">
      <alignment wrapText="1"/>
      <protection locked="0"/>
    </xf>
    <xf numFmtId="0" fontId="14" fillId="32" borderId="0" xfId="0" applyFont="1" applyFill="1" applyBorder="1" applyAlignment="1" applyProtection="1">
      <alignment horizontal="left"/>
      <protection locked="0"/>
    </xf>
    <xf numFmtId="0" fontId="15" fillId="32" borderId="0" xfId="0" applyFont="1" applyFill="1" applyBorder="1" applyAlignment="1" applyProtection="1">
      <alignment horizontal="left"/>
      <protection locked="0"/>
    </xf>
    <xf numFmtId="0" fontId="66" fillId="32" borderId="11" xfId="0" applyFont="1" applyFill="1" applyBorder="1" applyAlignment="1">
      <alignment horizontal="center" vertical="center" wrapText="1"/>
    </xf>
    <xf numFmtId="0" fontId="64" fillId="32" borderId="11" xfId="0" applyFont="1" applyFill="1" applyBorder="1" applyAlignment="1">
      <alignment horizontal="right" vertical="center" wrapText="1"/>
    </xf>
    <xf numFmtId="0" fontId="65" fillId="32" borderId="16" xfId="0" applyFont="1" applyFill="1" applyBorder="1" applyAlignment="1">
      <alignment horizontal="right"/>
    </xf>
    <xf numFmtId="0" fontId="10" fillId="32" borderId="0" xfId="0" applyFont="1" applyFill="1" applyBorder="1" applyAlignment="1">
      <alignment/>
    </xf>
    <xf numFmtId="0" fontId="10" fillId="32" borderId="0" xfId="0" applyFont="1" applyFill="1" applyAlignment="1">
      <alignment/>
    </xf>
    <xf numFmtId="0" fontId="12" fillId="32" borderId="11" xfId="0" applyFont="1" applyFill="1" applyBorder="1" applyAlignment="1">
      <alignment horizontal="center" vertical="center" wrapText="1"/>
    </xf>
    <xf numFmtId="0" fontId="12" fillId="32" borderId="12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/>
    </xf>
    <xf numFmtId="0" fontId="13" fillId="32" borderId="18" xfId="0" applyFont="1" applyFill="1" applyBorder="1" applyAlignment="1" applyProtection="1">
      <alignment horizontal="left" vertical="center" wrapText="1"/>
      <protection locked="0"/>
    </xf>
    <xf numFmtId="2" fontId="13" fillId="32" borderId="10" xfId="0" applyNumberFormat="1" applyFont="1" applyFill="1" applyBorder="1" applyAlignment="1">
      <alignment horizontal="right"/>
    </xf>
    <xf numFmtId="0" fontId="13" fillId="32" borderId="11" xfId="0" applyNumberFormat="1" applyFont="1" applyFill="1" applyBorder="1" applyAlignment="1">
      <alignment horizontal="right"/>
    </xf>
    <xf numFmtId="1" fontId="13" fillId="32" borderId="11" xfId="0" applyNumberFormat="1" applyFont="1" applyFill="1" applyBorder="1" applyAlignment="1">
      <alignment horizontal="right"/>
    </xf>
    <xf numFmtId="0" fontId="13" fillId="32" borderId="12" xfId="0" applyNumberFormat="1" applyFont="1" applyFill="1" applyBorder="1" applyAlignment="1">
      <alignment horizontal="right"/>
    </xf>
    <xf numFmtId="0" fontId="13" fillId="32" borderId="10" xfId="0" applyFont="1" applyFill="1" applyBorder="1" applyAlignment="1">
      <alignment horizontal="right" wrapText="1"/>
    </xf>
    <xf numFmtId="0" fontId="13" fillId="32" borderId="11" xfId="0" applyFont="1" applyFill="1" applyBorder="1" applyAlignment="1">
      <alignment horizontal="right" wrapText="1"/>
    </xf>
    <xf numFmtId="1" fontId="13" fillId="32" borderId="12" xfId="0" applyNumberFormat="1" applyFont="1" applyFill="1" applyBorder="1" applyAlignment="1">
      <alignment horizontal="right" wrapText="1"/>
    </xf>
    <xf numFmtId="0" fontId="17" fillId="32" borderId="18" xfId="0" applyFont="1" applyFill="1" applyBorder="1" applyAlignment="1">
      <alignment/>
    </xf>
    <xf numFmtId="0" fontId="17" fillId="32" borderId="15" xfId="0" applyFont="1" applyFill="1" applyBorder="1" applyAlignment="1">
      <alignment horizontal="right"/>
    </xf>
    <xf numFmtId="0" fontId="17" fillId="32" borderId="16" xfId="0" applyFont="1" applyFill="1" applyBorder="1" applyAlignment="1">
      <alignment horizontal="right"/>
    </xf>
    <xf numFmtId="1" fontId="13" fillId="32" borderId="16" xfId="0" applyNumberFormat="1" applyFont="1" applyFill="1" applyBorder="1" applyAlignment="1">
      <alignment horizontal="right"/>
    </xf>
    <xf numFmtId="1" fontId="17" fillId="32" borderId="17" xfId="0" applyNumberFormat="1" applyFont="1" applyFill="1" applyBorder="1" applyAlignment="1">
      <alignment horizontal="right"/>
    </xf>
    <xf numFmtId="0" fontId="10" fillId="32" borderId="0" xfId="0" applyFont="1" applyFill="1" applyBorder="1" applyAlignment="1" applyProtection="1">
      <alignment horizontal="left"/>
      <protection locked="0"/>
    </xf>
    <xf numFmtId="0" fontId="5" fillId="32" borderId="0" xfId="0" applyFont="1" applyFill="1" applyAlignment="1">
      <alignment/>
    </xf>
    <xf numFmtId="0" fontId="5" fillId="32" borderId="0" xfId="0" applyFont="1" applyFill="1" applyBorder="1" applyAlignment="1" applyProtection="1">
      <alignment wrapText="1"/>
      <protection locked="0"/>
    </xf>
    <xf numFmtId="0" fontId="7" fillId="32" borderId="0" xfId="0" applyFont="1" applyFill="1" applyBorder="1" applyAlignment="1">
      <alignment horizontal="center"/>
    </xf>
    <xf numFmtId="0" fontId="12" fillId="32" borderId="18" xfId="0" applyFont="1" applyFill="1" applyBorder="1" applyAlignment="1" applyProtection="1">
      <alignment horizontal="left" vertical="center" wrapText="1"/>
      <protection locked="0"/>
    </xf>
    <xf numFmtId="0" fontId="12" fillId="32" borderId="15" xfId="0" applyFont="1" applyFill="1" applyBorder="1" applyAlignment="1">
      <alignment horizontal="center" wrapText="1"/>
    </xf>
    <xf numFmtId="0" fontId="12" fillId="32" borderId="16" xfId="0" applyFont="1" applyFill="1" applyBorder="1" applyAlignment="1">
      <alignment horizontal="center" wrapText="1"/>
    </xf>
    <xf numFmtId="1" fontId="12" fillId="32" borderId="16" xfId="0" applyNumberFormat="1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0" fontId="18" fillId="32" borderId="0" xfId="0" applyFont="1" applyFill="1" applyBorder="1" applyAlignment="1" applyProtection="1">
      <alignment horizontal="left"/>
      <protection locked="0"/>
    </xf>
    <xf numFmtId="0" fontId="67" fillId="32" borderId="11" xfId="0" applyFont="1" applyFill="1" applyBorder="1" applyAlignment="1">
      <alignment horizontal="center" vertical="center" wrapText="1"/>
    </xf>
    <xf numFmtId="1" fontId="68" fillId="32" borderId="11" xfId="0" applyNumberFormat="1" applyFont="1" applyFill="1" applyBorder="1" applyAlignment="1">
      <alignment horizontal="right"/>
    </xf>
    <xf numFmtId="0" fontId="68" fillId="32" borderId="11" xfId="0" applyFont="1" applyFill="1" applyBorder="1" applyAlignment="1">
      <alignment horizontal="right" wrapText="1"/>
    </xf>
    <xf numFmtId="0" fontId="69" fillId="32" borderId="16" xfId="0" applyFont="1" applyFill="1" applyBorder="1" applyAlignment="1">
      <alignment horizontal="right"/>
    </xf>
    <xf numFmtId="0" fontId="67" fillId="32" borderId="12" xfId="0" applyFont="1" applyFill="1" applyBorder="1" applyAlignment="1">
      <alignment horizontal="center" vertical="center" wrapText="1"/>
    </xf>
    <xf numFmtId="0" fontId="67" fillId="32" borderId="16" xfId="0" applyFont="1" applyFill="1" applyBorder="1" applyAlignment="1">
      <alignment horizontal="center" wrapText="1"/>
    </xf>
    <xf numFmtId="0" fontId="67" fillId="32" borderId="17" xfId="0" applyFont="1" applyFill="1" applyBorder="1" applyAlignment="1">
      <alignment horizontal="center" wrapText="1"/>
    </xf>
    <xf numFmtId="0" fontId="0" fillId="32" borderId="0" xfId="0" applyFont="1" applyFill="1" applyBorder="1" applyAlignment="1">
      <alignment/>
    </xf>
    <xf numFmtId="0" fontId="21" fillId="32" borderId="0" xfId="0" applyFont="1" applyFill="1" applyBorder="1" applyAlignment="1">
      <alignment/>
    </xf>
    <xf numFmtId="0" fontId="0" fillId="0" borderId="0" xfId="0" applyAlignment="1">
      <alignment/>
    </xf>
    <xf numFmtId="0" fontId="7" fillId="32" borderId="0" xfId="0" applyFont="1" applyFill="1" applyBorder="1" applyAlignment="1">
      <alignment/>
    </xf>
    <xf numFmtId="0" fontId="8" fillId="32" borderId="0" xfId="0" applyFont="1" applyFill="1" applyBorder="1" applyAlignment="1">
      <alignment wrapText="1"/>
    </xf>
    <xf numFmtId="0" fontId="9" fillId="32" borderId="0" xfId="0" applyFont="1" applyFill="1" applyAlignment="1">
      <alignment wrapText="1"/>
    </xf>
    <xf numFmtId="0" fontId="8" fillId="32" borderId="0" xfId="0" applyFont="1" applyFill="1" applyBorder="1" applyAlignment="1">
      <alignment horizontal="center"/>
    </xf>
    <xf numFmtId="0" fontId="9" fillId="32" borderId="0" xfId="0" applyFont="1" applyFill="1" applyBorder="1" applyAlignment="1">
      <alignment/>
    </xf>
    <xf numFmtId="0" fontId="5" fillId="32" borderId="13" xfId="0" applyFont="1" applyFill="1" applyBorder="1" applyAlignment="1" applyProtection="1">
      <alignment horizontal="center" vertical="center" wrapText="1"/>
      <protection locked="0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 wrapText="1"/>
    </xf>
    <xf numFmtId="0" fontId="21" fillId="32" borderId="0" xfId="0" applyFont="1" applyFill="1" applyBorder="1" applyAlignment="1">
      <alignment/>
    </xf>
    <xf numFmtId="0" fontId="4" fillId="32" borderId="18" xfId="0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 horizontal="center" vertical="center" wrapText="1"/>
    </xf>
    <xf numFmtId="0" fontId="4" fillId="32" borderId="20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21" xfId="0" applyFont="1" applyFill="1" applyBorder="1" applyAlignment="1" applyProtection="1">
      <alignment horizontal="center" vertical="center" wrapText="1"/>
      <protection locked="0"/>
    </xf>
    <xf numFmtId="0" fontId="4" fillId="32" borderId="22" xfId="0" applyFont="1" applyFill="1" applyBorder="1" applyAlignment="1" applyProtection="1">
      <alignment horizontal="center" vertical="center" wrapText="1"/>
      <protection locked="0"/>
    </xf>
    <xf numFmtId="0" fontId="5" fillId="32" borderId="18" xfId="0" applyFont="1" applyFill="1" applyBorder="1" applyAlignment="1" applyProtection="1">
      <alignment horizontal="center" vertical="center" wrapText="1"/>
      <protection locked="0"/>
    </xf>
    <xf numFmtId="0" fontId="12" fillId="32" borderId="18" xfId="0" applyFont="1" applyFill="1" applyBorder="1" applyAlignment="1">
      <alignment horizontal="center" vertical="center" wrapText="1"/>
    </xf>
    <xf numFmtId="0" fontId="12" fillId="32" borderId="19" xfId="0" applyFont="1" applyFill="1" applyBorder="1" applyAlignment="1">
      <alignment horizontal="center" vertical="center" wrapText="1"/>
    </xf>
    <xf numFmtId="0" fontId="12" fillId="32" borderId="11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12" fillId="32" borderId="18" xfId="0" applyFont="1" applyFill="1" applyBorder="1" applyAlignment="1" applyProtection="1">
      <alignment horizontal="center" vertical="center" wrapText="1"/>
      <protection locked="0"/>
    </xf>
    <xf numFmtId="0" fontId="8" fillId="32" borderId="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6"/>
  <sheetViews>
    <sheetView view="pageBreakPreview" zoomScale="72" zoomScaleNormal="87" zoomScaleSheetLayoutView="72" zoomScalePageLayoutView="0" workbookViewId="0" topLeftCell="A1">
      <pane xSplit="1" topLeftCell="B1" activePane="topRight" state="frozen"/>
      <selection pane="topLeft" activeCell="A1" sqref="A1"/>
      <selection pane="topRight" activeCell="A2" sqref="A2:I2"/>
    </sheetView>
  </sheetViews>
  <sheetFormatPr defaultColWidth="9.140625" defaultRowHeight="12.75"/>
  <cols>
    <col min="1" max="1" width="66.57421875" style="1" bestFit="1" customWidth="1"/>
    <col min="2" max="2" width="10.8515625" style="1" customWidth="1"/>
    <col min="3" max="4" width="11.7109375" style="1" customWidth="1"/>
    <col min="5" max="5" width="12.8515625" style="1" customWidth="1"/>
    <col min="6" max="7" width="13.140625" style="1" hidden="1" customWidth="1"/>
    <col min="8" max="8" width="14.00390625" style="1" customWidth="1"/>
    <col min="9" max="9" width="15.140625" style="1" customWidth="1"/>
    <col min="10" max="16384" width="9.140625" style="1" customWidth="1"/>
  </cols>
  <sheetData>
    <row r="2" spans="1:9" ht="115.5" customHeight="1">
      <c r="A2" s="101" t="s">
        <v>10</v>
      </c>
      <c r="B2" s="102"/>
      <c r="C2" s="102"/>
      <c r="D2" s="102"/>
      <c r="E2" s="102"/>
      <c r="F2" s="102"/>
      <c r="G2" s="102"/>
      <c r="H2" s="102"/>
      <c r="I2" s="102"/>
    </row>
    <row r="3" spans="1:9" ht="18.75">
      <c r="A3" s="103" t="s">
        <v>51</v>
      </c>
      <c r="B3" s="104"/>
      <c r="C3" s="104"/>
      <c r="D3" s="104"/>
      <c r="E3" s="104"/>
      <c r="F3" s="104"/>
      <c r="G3" s="104"/>
      <c r="H3" s="104"/>
      <c r="I3" s="104"/>
    </row>
    <row r="4" spans="1:9" ht="15">
      <c r="A4" s="3"/>
      <c r="B4" s="4"/>
      <c r="C4" s="4"/>
      <c r="D4" s="4"/>
      <c r="E4" s="4"/>
      <c r="F4" s="4"/>
      <c r="G4" s="4"/>
      <c r="H4" s="4"/>
      <c r="I4" s="4"/>
    </row>
    <row r="5" spans="1:9" ht="172.5" customHeight="1">
      <c r="A5" s="105"/>
      <c r="B5" s="106" t="s">
        <v>2</v>
      </c>
      <c r="C5" s="107"/>
      <c r="D5" s="107" t="s">
        <v>4</v>
      </c>
      <c r="E5" s="107"/>
      <c r="F5" s="26" t="s">
        <v>19</v>
      </c>
      <c r="G5" s="26" t="s">
        <v>20</v>
      </c>
      <c r="H5" s="108" t="s">
        <v>6</v>
      </c>
      <c r="I5" s="109"/>
    </row>
    <row r="6" spans="1:9" s="8" customFormat="1" ht="70.5" customHeight="1">
      <c r="A6" s="105"/>
      <c r="B6" s="5" t="s">
        <v>16</v>
      </c>
      <c r="C6" s="6" t="s">
        <v>17</v>
      </c>
      <c r="D6" s="6" t="s">
        <v>3</v>
      </c>
      <c r="E6" s="6" t="s">
        <v>7</v>
      </c>
      <c r="F6" s="26" t="s">
        <v>21</v>
      </c>
      <c r="G6" s="26" t="s">
        <v>21</v>
      </c>
      <c r="H6" s="6" t="s">
        <v>5</v>
      </c>
      <c r="I6" s="7" t="s">
        <v>18</v>
      </c>
    </row>
    <row r="7" spans="1:9" ht="15">
      <c r="A7" s="9" t="s">
        <v>22</v>
      </c>
      <c r="B7" s="10">
        <v>67.91</v>
      </c>
      <c r="C7" s="11">
        <v>42</v>
      </c>
      <c r="D7" s="12">
        <f>G7/B7/6</f>
        <v>27770.36273499239</v>
      </c>
      <c r="E7" s="12">
        <f>G7/C7/6</f>
        <v>44902.031746031746</v>
      </c>
      <c r="F7" s="27">
        <v>1569589</v>
      </c>
      <c r="G7" s="27">
        <v>11315312</v>
      </c>
      <c r="H7" s="11">
        <v>42</v>
      </c>
      <c r="I7" s="13">
        <v>62414</v>
      </c>
    </row>
    <row r="8" spans="1:9" ht="15">
      <c r="A8" s="9" t="s">
        <v>23</v>
      </c>
      <c r="B8" s="10">
        <v>30</v>
      </c>
      <c r="C8" s="11">
        <v>24</v>
      </c>
      <c r="D8" s="12">
        <f aca="true" t="shared" si="0" ref="D8:D18">G8/B8/6</f>
        <v>29565.716666666664</v>
      </c>
      <c r="E8" s="12">
        <f aca="true" t="shared" si="1" ref="E8:E18">G8/C8/6</f>
        <v>36957.145833333336</v>
      </c>
      <c r="F8" s="27">
        <v>877604</v>
      </c>
      <c r="G8" s="27">
        <v>5321829</v>
      </c>
      <c r="H8" s="11">
        <v>24</v>
      </c>
      <c r="I8" s="13">
        <v>50767</v>
      </c>
    </row>
    <row r="9" spans="1:9" ht="15">
      <c r="A9" s="9" t="s">
        <v>24</v>
      </c>
      <c r="B9" s="10">
        <v>24.44</v>
      </c>
      <c r="C9" s="11">
        <v>27</v>
      </c>
      <c r="D9" s="12">
        <f t="shared" si="0"/>
        <v>36379.2894162575</v>
      </c>
      <c r="E9" s="12">
        <f t="shared" si="1"/>
        <v>32929.99382716049</v>
      </c>
      <c r="F9" s="27">
        <v>889109</v>
      </c>
      <c r="G9" s="27">
        <v>5334659</v>
      </c>
      <c r="H9" s="11">
        <v>24.44</v>
      </c>
      <c r="I9" s="13">
        <v>52139</v>
      </c>
    </row>
    <row r="10" spans="1:9" ht="15">
      <c r="A10" s="9" t="s">
        <v>25</v>
      </c>
      <c r="B10" s="10">
        <v>1</v>
      </c>
      <c r="C10" s="11">
        <v>1</v>
      </c>
      <c r="D10" s="12">
        <f t="shared" si="0"/>
        <v>36703.5</v>
      </c>
      <c r="E10" s="12">
        <f t="shared" si="1"/>
        <v>36703.5</v>
      </c>
      <c r="F10" s="27">
        <v>35145</v>
      </c>
      <c r="G10" s="27">
        <v>220221</v>
      </c>
      <c r="H10" s="11">
        <v>1</v>
      </c>
      <c r="I10" s="13">
        <v>51013</v>
      </c>
    </row>
    <row r="11" spans="1:9" ht="15">
      <c r="A11" s="9" t="s">
        <v>26</v>
      </c>
      <c r="B11" s="10">
        <v>20.61</v>
      </c>
      <c r="C11" s="11">
        <v>20</v>
      </c>
      <c r="D11" s="12">
        <f t="shared" si="0"/>
        <v>30188.994015849912</v>
      </c>
      <c r="E11" s="12">
        <f t="shared" si="1"/>
        <v>31109.75833333333</v>
      </c>
      <c r="F11" s="27">
        <v>601882</v>
      </c>
      <c r="G11" s="27">
        <v>3733171</v>
      </c>
      <c r="H11" s="11">
        <v>17.5</v>
      </c>
      <c r="I11" s="13">
        <v>50782</v>
      </c>
    </row>
    <row r="12" spans="1:9" ht="15">
      <c r="A12" s="9" t="s">
        <v>27</v>
      </c>
      <c r="B12" s="10">
        <v>11.28</v>
      </c>
      <c r="C12" s="11">
        <v>8</v>
      </c>
      <c r="D12" s="12">
        <f t="shared" si="0"/>
        <v>28998.537234042553</v>
      </c>
      <c r="E12" s="12">
        <f t="shared" si="1"/>
        <v>40887.9375</v>
      </c>
      <c r="F12" s="27">
        <v>303567</v>
      </c>
      <c r="G12" s="27">
        <v>1962621</v>
      </c>
      <c r="H12" s="11">
        <v>8</v>
      </c>
      <c r="I12" s="13">
        <v>56081</v>
      </c>
    </row>
    <row r="13" spans="1:9" ht="15">
      <c r="A13" s="9" t="s">
        <v>28</v>
      </c>
      <c r="B13" s="10">
        <v>13.29</v>
      </c>
      <c r="C13" s="11">
        <v>11</v>
      </c>
      <c r="D13" s="12">
        <f t="shared" si="0"/>
        <v>31126.92500627038</v>
      </c>
      <c r="E13" s="12">
        <f t="shared" si="1"/>
        <v>37606.98484848485</v>
      </c>
      <c r="F13" s="27">
        <v>388997</v>
      </c>
      <c r="G13" s="27">
        <v>2482061</v>
      </c>
      <c r="H13" s="11">
        <v>11</v>
      </c>
      <c r="I13" s="13">
        <v>39206</v>
      </c>
    </row>
    <row r="14" spans="1:9" ht="15">
      <c r="A14" s="9" t="s">
        <v>29</v>
      </c>
      <c r="B14" s="10">
        <v>11.27</v>
      </c>
      <c r="C14" s="11">
        <v>14</v>
      </c>
      <c r="D14" s="12">
        <f t="shared" si="0"/>
        <v>33628.112984324165</v>
      </c>
      <c r="E14" s="12">
        <f t="shared" si="1"/>
        <v>27070.63095238095</v>
      </c>
      <c r="F14" s="27">
        <v>392373</v>
      </c>
      <c r="G14" s="27">
        <v>2273933</v>
      </c>
      <c r="H14" s="11">
        <v>10</v>
      </c>
      <c r="I14" s="13">
        <v>51964</v>
      </c>
    </row>
    <row r="15" spans="1:9" ht="15">
      <c r="A15" s="9" t="s">
        <v>30</v>
      </c>
      <c r="B15" s="10">
        <v>4.5</v>
      </c>
      <c r="C15" s="11">
        <v>9</v>
      </c>
      <c r="D15" s="12">
        <f t="shared" si="0"/>
        <v>29357.88888888889</v>
      </c>
      <c r="E15" s="12">
        <f t="shared" si="1"/>
        <v>14678.944444444445</v>
      </c>
      <c r="F15" s="27">
        <v>131099</v>
      </c>
      <c r="G15" s="27">
        <v>792663</v>
      </c>
      <c r="H15" s="11">
        <v>4.5</v>
      </c>
      <c r="I15" s="13">
        <v>42603</v>
      </c>
    </row>
    <row r="16" spans="1:9" ht="15">
      <c r="A16" s="9" t="s">
        <v>31</v>
      </c>
      <c r="B16" s="10">
        <v>7.23</v>
      </c>
      <c r="C16" s="11">
        <v>7</v>
      </c>
      <c r="D16" s="12">
        <f t="shared" si="0"/>
        <v>32965.76763485477</v>
      </c>
      <c r="E16" s="12">
        <f t="shared" si="1"/>
        <v>34048.92857142857</v>
      </c>
      <c r="F16" s="27">
        <v>165209</v>
      </c>
      <c r="G16" s="27">
        <v>1430055</v>
      </c>
      <c r="H16" s="11">
        <v>6.41</v>
      </c>
      <c r="I16" s="13">
        <v>48646</v>
      </c>
    </row>
    <row r="17" spans="1:9" ht="15">
      <c r="A17" s="9" t="s">
        <v>32</v>
      </c>
      <c r="B17" s="10">
        <v>5.9</v>
      </c>
      <c r="C17" s="11">
        <v>7</v>
      </c>
      <c r="D17" s="12">
        <f t="shared" si="0"/>
        <v>28811.86440677966</v>
      </c>
      <c r="E17" s="12">
        <f t="shared" si="1"/>
        <v>24284.285714285714</v>
      </c>
      <c r="F17" s="27">
        <v>169990</v>
      </c>
      <c r="G17" s="27">
        <v>1019940</v>
      </c>
      <c r="H17" s="11">
        <v>5.9</v>
      </c>
      <c r="I17" s="13">
        <v>41604</v>
      </c>
    </row>
    <row r="18" spans="1:9" s="19" customFormat="1" ht="25.5" customHeight="1" thickBot="1">
      <c r="A18" s="14" t="s">
        <v>9</v>
      </c>
      <c r="B18" s="15">
        <f>SUM(B7:B17)</f>
        <v>197.42999999999998</v>
      </c>
      <c r="C18" s="16">
        <f>SUM(C7:C17)</f>
        <v>170</v>
      </c>
      <c r="D18" s="17">
        <f t="shared" si="0"/>
        <v>30294.674061692756</v>
      </c>
      <c r="E18" s="17">
        <f t="shared" si="1"/>
        <v>35182.80882352941</v>
      </c>
      <c r="F18" s="28">
        <f>SUM(F7:F17)</f>
        <v>5524564</v>
      </c>
      <c r="G18" s="28">
        <f>SUM(G7:G17)</f>
        <v>35886465</v>
      </c>
      <c r="H18" s="16">
        <f>SUM(H7:H17)</f>
        <v>154.75</v>
      </c>
      <c r="I18" s="18">
        <f>(I7*H7+I8*H8+I9*H9+I10*H10+I11*H11+I12*H12+I13*H13+I14*H14+I15*H15+I16*H16+I17*H17)/H18</f>
        <v>53003.70352180937</v>
      </c>
    </row>
    <row r="19" spans="1:9" ht="17.25" customHeight="1">
      <c r="A19" s="20"/>
      <c r="B19" s="21"/>
      <c r="C19" s="21"/>
      <c r="D19" s="21"/>
      <c r="E19" s="21"/>
      <c r="F19" s="21"/>
      <c r="G19" s="21"/>
      <c r="H19" s="21"/>
      <c r="I19" s="21"/>
    </row>
    <row r="20" spans="1:9" ht="40.5" customHeight="1">
      <c r="A20" s="20" t="s">
        <v>0</v>
      </c>
      <c r="B20" s="21"/>
      <c r="C20" s="21"/>
      <c r="D20" s="21"/>
      <c r="E20" s="21"/>
      <c r="F20" s="21"/>
      <c r="G20" s="21"/>
      <c r="H20" s="21"/>
      <c r="I20" s="21"/>
    </row>
    <row r="21" spans="1:9" ht="33.75" customHeight="1">
      <c r="A21" s="20" t="s">
        <v>8</v>
      </c>
      <c r="B21" s="21"/>
      <c r="C21" s="21"/>
      <c r="D21" s="21"/>
      <c r="E21" s="21"/>
      <c r="F21" s="21"/>
      <c r="G21" s="21"/>
      <c r="H21" s="21"/>
      <c r="I21" s="21"/>
    </row>
    <row r="22" ht="18" customHeight="1">
      <c r="A22" s="22"/>
    </row>
    <row r="23" ht="12.75">
      <c r="A23" s="23"/>
    </row>
    <row r="24" ht="12.75">
      <c r="A24" s="22"/>
    </row>
    <row r="25" ht="15.75">
      <c r="A25" s="24"/>
    </row>
    <row r="26" ht="15">
      <c r="A26" s="25"/>
    </row>
  </sheetData>
  <sheetProtection/>
  <mergeCells count="6">
    <mergeCell ref="A2:I2"/>
    <mergeCell ref="A3:I3"/>
    <mergeCell ref="A5:A6"/>
    <mergeCell ref="B5:C5"/>
    <mergeCell ref="D5:E5"/>
    <mergeCell ref="H5:I5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4"/>
  <sheetViews>
    <sheetView zoomScale="87" zoomScaleNormal="87" zoomScaleSheetLayoutView="75" zoomScalePageLayoutView="0" workbookViewId="0" topLeftCell="A1">
      <pane xSplit="1" topLeftCell="B1" activePane="topRight" state="frozen"/>
      <selection pane="topLeft" activeCell="A1" sqref="A1"/>
      <selection pane="topRight" activeCell="K5" sqref="K5"/>
    </sheetView>
  </sheetViews>
  <sheetFormatPr defaultColWidth="9.140625" defaultRowHeight="12.75"/>
  <cols>
    <col min="1" max="1" width="38.421875" style="30" customWidth="1"/>
    <col min="2" max="2" width="8.8515625" style="30" customWidth="1"/>
    <col min="3" max="3" width="9.00390625" style="30" customWidth="1"/>
    <col min="4" max="4" width="11.7109375" style="30" customWidth="1"/>
    <col min="5" max="5" width="8.28125" style="30" customWidth="1"/>
    <col min="6" max="6" width="0.2890625" style="30" customWidth="1"/>
    <col min="7" max="7" width="11.140625" style="30" hidden="1" customWidth="1"/>
    <col min="8" max="8" width="6.8515625" style="30" customWidth="1"/>
    <col min="9" max="9" width="9.7109375" style="30" customWidth="1"/>
    <col min="10" max="16384" width="9.140625" style="1" customWidth="1"/>
  </cols>
  <sheetData>
    <row r="2" spans="1:9" ht="23.25" customHeight="1">
      <c r="A2" s="98" t="s">
        <v>1</v>
      </c>
      <c r="B2" s="99"/>
      <c r="C2" s="99"/>
      <c r="D2" s="99"/>
      <c r="E2" s="99"/>
      <c r="F2" s="99"/>
      <c r="G2" s="99"/>
      <c r="H2" s="99"/>
      <c r="I2" s="99"/>
    </row>
    <row r="3" spans="1:9" ht="12.75">
      <c r="A3" s="110" t="s">
        <v>50</v>
      </c>
      <c r="B3" s="110"/>
      <c r="C3" s="110"/>
      <c r="D3" s="110"/>
      <c r="E3" s="110"/>
      <c r="F3" s="110"/>
      <c r="G3" s="97"/>
      <c r="H3" s="97"/>
      <c r="I3" s="97"/>
    </row>
    <row r="4" spans="1:9" ht="18.75">
      <c r="A4" s="2"/>
      <c r="B4" s="29"/>
      <c r="C4" s="29"/>
      <c r="D4" s="29"/>
      <c r="E4" s="29"/>
      <c r="F4" s="29"/>
      <c r="G4" s="29"/>
      <c r="H4" s="29"/>
      <c r="I4" s="29"/>
    </row>
    <row r="5" spans="1:9" ht="150.75" customHeight="1">
      <c r="A5" s="115"/>
      <c r="B5" s="114" t="s">
        <v>2</v>
      </c>
      <c r="C5" s="113"/>
      <c r="D5" s="111" t="s">
        <v>4</v>
      </c>
      <c r="E5" s="113"/>
      <c r="F5" s="57" t="s">
        <v>19</v>
      </c>
      <c r="G5" s="57" t="s">
        <v>20</v>
      </c>
      <c r="H5" s="111" t="s">
        <v>33</v>
      </c>
      <c r="I5" s="112"/>
    </row>
    <row r="6" spans="1:9" s="8" customFormat="1" ht="57" customHeight="1">
      <c r="A6" s="116"/>
      <c r="B6" s="33" t="s">
        <v>12</v>
      </c>
      <c r="C6" s="31" t="s">
        <v>13</v>
      </c>
      <c r="D6" s="31" t="s">
        <v>3</v>
      </c>
      <c r="E6" s="31" t="s">
        <v>7</v>
      </c>
      <c r="F6" s="57" t="s">
        <v>21</v>
      </c>
      <c r="G6" s="57" t="s">
        <v>21</v>
      </c>
      <c r="H6" s="31" t="s">
        <v>14</v>
      </c>
      <c r="I6" s="32" t="s">
        <v>15</v>
      </c>
    </row>
    <row r="7" spans="1:9" s="41" customFormat="1" ht="25.5" customHeight="1">
      <c r="A7" s="35" t="s">
        <v>34</v>
      </c>
      <c r="B7" s="36">
        <v>19.75</v>
      </c>
      <c r="C7" s="39">
        <v>19</v>
      </c>
      <c r="D7" s="38">
        <f>G7/B7/6</f>
        <v>25273.012658227846</v>
      </c>
      <c r="E7" s="38">
        <f>G7/C7/6</f>
        <v>26270.63157894737</v>
      </c>
      <c r="F7" s="58">
        <v>507999</v>
      </c>
      <c r="G7" s="58">
        <v>2994852</v>
      </c>
      <c r="H7" s="37">
        <v>19</v>
      </c>
      <c r="I7" s="40">
        <v>36059</v>
      </c>
    </row>
    <row r="8" spans="1:9" s="41" customFormat="1" ht="23.25" customHeight="1">
      <c r="A8" s="35" t="s">
        <v>35</v>
      </c>
      <c r="B8" s="36">
        <v>12.5</v>
      </c>
      <c r="C8" s="37">
        <v>12</v>
      </c>
      <c r="D8" s="38">
        <f aca="true" t="shared" si="0" ref="D8:D16">G8/B8/6</f>
        <v>24188.440000000002</v>
      </c>
      <c r="E8" s="38">
        <f aca="true" t="shared" si="1" ref="E8:E16">G8/C8/6</f>
        <v>25196.291666666668</v>
      </c>
      <c r="F8" s="58">
        <v>314390</v>
      </c>
      <c r="G8" s="58">
        <v>1814133</v>
      </c>
      <c r="H8" s="37">
        <v>12</v>
      </c>
      <c r="I8" s="40">
        <v>34264</v>
      </c>
    </row>
    <row r="9" spans="1:9" s="41" customFormat="1" ht="26.25" customHeight="1">
      <c r="A9" s="35" t="s">
        <v>36</v>
      </c>
      <c r="B9" s="36">
        <v>12.85</v>
      </c>
      <c r="C9" s="37">
        <v>13</v>
      </c>
      <c r="D9" s="38">
        <f t="shared" si="0"/>
        <v>23869.76653696498</v>
      </c>
      <c r="E9" s="38">
        <f t="shared" si="1"/>
        <v>23594.346153846156</v>
      </c>
      <c r="F9" s="58">
        <v>306726</v>
      </c>
      <c r="G9" s="58">
        <v>1840359</v>
      </c>
      <c r="H9" s="37">
        <v>13</v>
      </c>
      <c r="I9" s="40">
        <v>30640</v>
      </c>
    </row>
    <row r="10" spans="1:9" s="41" customFormat="1" ht="22.5" customHeight="1">
      <c r="A10" s="35" t="s">
        <v>37</v>
      </c>
      <c r="B10" s="36">
        <v>7</v>
      </c>
      <c r="C10" s="37">
        <v>7</v>
      </c>
      <c r="D10" s="38">
        <f t="shared" si="0"/>
        <v>25356.333333333332</v>
      </c>
      <c r="E10" s="38">
        <f t="shared" si="1"/>
        <v>25356.333333333332</v>
      </c>
      <c r="F10" s="58">
        <v>166580</v>
      </c>
      <c r="G10" s="58">
        <v>1064966</v>
      </c>
      <c r="H10" s="37">
        <v>6.8</v>
      </c>
      <c r="I10" s="40">
        <v>31541</v>
      </c>
    </row>
    <row r="11" spans="1:9" s="41" customFormat="1" ht="26.25" customHeight="1">
      <c r="A11" s="35" t="s">
        <v>46</v>
      </c>
      <c r="B11" s="36">
        <v>1.75</v>
      </c>
      <c r="C11" s="37">
        <v>2</v>
      </c>
      <c r="D11" s="38">
        <f t="shared" si="0"/>
        <v>25170.476190476187</v>
      </c>
      <c r="E11" s="38">
        <f t="shared" si="1"/>
        <v>22024.166666666668</v>
      </c>
      <c r="F11" s="58">
        <v>41535</v>
      </c>
      <c r="G11" s="58">
        <v>264290</v>
      </c>
      <c r="H11" s="37">
        <v>1.8</v>
      </c>
      <c r="I11" s="40">
        <v>30290</v>
      </c>
    </row>
    <row r="12" spans="1:9" s="41" customFormat="1" ht="25.5" customHeight="1">
      <c r="A12" s="35" t="s">
        <v>42</v>
      </c>
      <c r="B12" s="42">
        <v>1.5</v>
      </c>
      <c r="C12" s="43">
        <v>2</v>
      </c>
      <c r="D12" s="38">
        <f t="shared" si="0"/>
        <v>23615.55555555556</v>
      </c>
      <c r="E12" s="38">
        <f t="shared" si="1"/>
        <v>17711.666666666668</v>
      </c>
      <c r="F12" s="58">
        <v>35423</v>
      </c>
      <c r="G12" s="58">
        <v>212540</v>
      </c>
      <c r="H12" s="43">
        <v>1.5</v>
      </c>
      <c r="I12" s="40">
        <v>34200</v>
      </c>
    </row>
    <row r="13" spans="1:9" s="41" customFormat="1" ht="31.5" customHeight="1">
      <c r="A13" s="35" t="s">
        <v>43</v>
      </c>
      <c r="B13" s="36">
        <v>1.1</v>
      </c>
      <c r="C13" s="37">
        <v>2</v>
      </c>
      <c r="D13" s="38">
        <f t="shared" si="0"/>
        <v>22798.939393939392</v>
      </c>
      <c r="E13" s="38">
        <f t="shared" si="1"/>
        <v>12539.416666666666</v>
      </c>
      <c r="F13" s="58">
        <v>24694</v>
      </c>
      <c r="G13" s="58">
        <v>150473</v>
      </c>
      <c r="H13" s="37">
        <v>1.1</v>
      </c>
      <c r="I13" s="40">
        <v>27878</v>
      </c>
    </row>
    <row r="14" spans="1:9" s="41" customFormat="1" ht="33" customHeight="1">
      <c r="A14" s="35" t="s">
        <v>45</v>
      </c>
      <c r="B14" s="42">
        <v>1.45</v>
      </c>
      <c r="C14" s="43">
        <v>2</v>
      </c>
      <c r="D14" s="38">
        <f t="shared" si="0"/>
        <v>25541.724137931033</v>
      </c>
      <c r="E14" s="38">
        <f t="shared" si="1"/>
        <v>18517.75</v>
      </c>
      <c r="F14" s="58">
        <v>36514</v>
      </c>
      <c r="G14" s="58">
        <v>222213</v>
      </c>
      <c r="H14" s="43">
        <v>1.45</v>
      </c>
      <c r="I14" s="40">
        <v>32857</v>
      </c>
    </row>
    <row r="15" spans="1:9" s="41" customFormat="1" ht="26.25" customHeight="1">
      <c r="A15" s="35" t="s">
        <v>44</v>
      </c>
      <c r="B15" s="36">
        <v>1.1</v>
      </c>
      <c r="C15" s="37">
        <v>1</v>
      </c>
      <c r="D15" s="38">
        <f t="shared" si="0"/>
        <v>22793.636363636364</v>
      </c>
      <c r="E15" s="38">
        <f t="shared" si="1"/>
        <v>25073</v>
      </c>
      <c r="F15" s="58">
        <v>24690</v>
      </c>
      <c r="G15" s="58">
        <v>150438</v>
      </c>
      <c r="H15" s="37">
        <v>1</v>
      </c>
      <c r="I15" s="40">
        <v>33934</v>
      </c>
    </row>
    <row r="16" spans="1:9" s="49" customFormat="1" ht="24" customHeight="1" thickBot="1">
      <c r="A16" s="44" t="s">
        <v>41</v>
      </c>
      <c r="B16" s="45">
        <f>SUM(B7:B15)</f>
        <v>59.00000000000001</v>
      </c>
      <c r="C16" s="46">
        <f>SUM(C7:C15)</f>
        <v>60</v>
      </c>
      <c r="D16" s="47">
        <f t="shared" si="0"/>
        <v>24616.564971751406</v>
      </c>
      <c r="E16" s="47">
        <f t="shared" si="1"/>
        <v>24206.28888888889</v>
      </c>
      <c r="F16" s="59">
        <f>SUM(F7:F15)</f>
        <v>1458551</v>
      </c>
      <c r="G16" s="59">
        <f>SUM(G7:G15)</f>
        <v>8714264</v>
      </c>
      <c r="H16" s="46">
        <f>SUM(H7:H15)</f>
        <v>57.65</v>
      </c>
      <c r="I16" s="48">
        <f>(I7*H7+I8*H8+I9*H9+I10*H10+I11*H11+I12*H12+I13*H13+I14*H14+I15*H15)/H16</f>
        <v>33428.486556808326</v>
      </c>
    </row>
    <row r="17" spans="1:9" ht="17.25" customHeight="1">
      <c r="A17" s="50"/>
      <c r="B17" s="51"/>
      <c r="C17" s="51"/>
      <c r="D17" s="51"/>
      <c r="E17" s="51"/>
      <c r="F17" s="51"/>
      <c r="G17" s="51"/>
      <c r="H17" s="51"/>
      <c r="I17" s="51"/>
    </row>
    <row r="18" spans="1:9" ht="18.75" customHeight="1">
      <c r="A18" s="52" t="s">
        <v>0</v>
      </c>
      <c r="B18" s="51"/>
      <c r="C18" s="51"/>
      <c r="D18" s="51"/>
      <c r="E18" s="51"/>
      <c r="F18" s="51"/>
      <c r="G18" s="51"/>
      <c r="H18" s="51"/>
      <c r="I18" s="51"/>
    </row>
    <row r="19" spans="1:9" ht="33.75" customHeight="1">
      <c r="A19" s="52" t="s">
        <v>8</v>
      </c>
      <c r="B19" s="51"/>
      <c r="C19" s="51"/>
      <c r="D19" s="51"/>
      <c r="E19" s="51"/>
      <c r="F19" s="51"/>
      <c r="G19" s="51"/>
      <c r="H19" s="51"/>
      <c r="I19" s="51"/>
    </row>
    <row r="20" ht="18" customHeight="1">
      <c r="A20" s="53"/>
    </row>
    <row r="21" ht="18.75">
      <c r="A21" s="54"/>
    </row>
    <row r="22" ht="18.75">
      <c r="A22" s="53"/>
    </row>
    <row r="23" ht="18">
      <c r="A23" s="55"/>
    </row>
    <row r="24" ht="18">
      <c r="A24" s="56"/>
    </row>
  </sheetData>
  <sheetProtection/>
  <mergeCells count="5">
    <mergeCell ref="A3:F3"/>
    <mergeCell ref="H5:I5"/>
    <mergeCell ref="D5:E5"/>
    <mergeCell ref="B5:C5"/>
    <mergeCell ref="A5:A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8"/>
  <sheetViews>
    <sheetView zoomScale="87" zoomScaleNormal="87" zoomScaleSheetLayoutView="75" zoomScalePageLayoutView="0" workbookViewId="0" topLeftCell="A1">
      <selection activeCell="A2" sqref="A2"/>
    </sheetView>
  </sheetViews>
  <sheetFormatPr defaultColWidth="9.140625" defaultRowHeight="12.75"/>
  <cols>
    <col min="1" max="1" width="38.421875" style="61" customWidth="1"/>
    <col min="2" max="2" width="10.28125" style="61" customWidth="1"/>
    <col min="3" max="3" width="11.140625" style="61" customWidth="1"/>
    <col min="4" max="4" width="15.8515625" style="61" customWidth="1"/>
    <col min="5" max="5" width="16.8515625" style="61" customWidth="1"/>
    <col min="6" max="6" width="0.13671875" style="61" customWidth="1"/>
    <col min="7" max="7" width="13.421875" style="61" hidden="1" customWidth="1"/>
    <col min="8" max="8" width="16.140625" style="61" customWidth="1"/>
    <col min="9" max="9" width="19.57421875" style="61" customWidth="1"/>
    <col min="10" max="16" width="9.140625" style="61" customWidth="1"/>
    <col min="17" max="16384" width="9.140625" style="1" customWidth="1"/>
  </cols>
  <sheetData>
    <row r="2" spans="1:9" ht="15">
      <c r="A2" s="100" t="s">
        <v>1</v>
      </c>
      <c r="B2" s="60"/>
      <c r="C2" s="60"/>
      <c r="D2" s="60"/>
      <c r="E2" s="60"/>
      <c r="F2" s="60"/>
      <c r="G2" s="60"/>
      <c r="H2" s="60"/>
      <c r="I2" s="60"/>
    </row>
    <row r="3" spans="1:9" ht="15">
      <c r="A3" s="82" t="s">
        <v>49</v>
      </c>
      <c r="B3" s="60"/>
      <c r="C3" s="60"/>
      <c r="D3" s="60"/>
      <c r="E3" s="60"/>
      <c r="F3" s="60"/>
      <c r="G3" s="60"/>
      <c r="H3" s="60"/>
      <c r="I3" s="60"/>
    </row>
    <row r="4" spans="1:9" ht="15">
      <c r="A4" s="3"/>
      <c r="B4" s="60"/>
      <c r="C4" s="60"/>
      <c r="D4" s="60"/>
      <c r="E4" s="60"/>
      <c r="F4" s="60"/>
      <c r="G4" s="60"/>
      <c r="H4" s="60"/>
      <c r="I4" s="60"/>
    </row>
    <row r="5" spans="1:9" ht="120.75" customHeight="1">
      <c r="A5" s="117"/>
      <c r="B5" s="121" t="s">
        <v>2</v>
      </c>
      <c r="C5" s="120"/>
      <c r="D5" s="120" t="s">
        <v>4</v>
      </c>
      <c r="E5" s="120"/>
      <c r="F5" s="90" t="s">
        <v>19</v>
      </c>
      <c r="G5" s="90" t="s">
        <v>20</v>
      </c>
      <c r="H5" s="118" t="s">
        <v>11</v>
      </c>
      <c r="I5" s="119"/>
    </row>
    <row r="6" spans="1:16" s="8" customFormat="1" ht="54" customHeight="1">
      <c r="A6" s="117"/>
      <c r="B6" s="64" t="s">
        <v>12</v>
      </c>
      <c r="C6" s="62" t="s">
        <v>13</v>
      </c>
      <c r="D6" s="62" t="s">
        <v>3</v>
      </c>
      <c r="E6" s="62" t="s">
        <v>7</v>
      </c>
      <c r="F6" s="90" t="s">
        <v>21</v>
      </c>
      <c r="G6" s="90" t="s">
        <v>21</v>
      </c>
      <c r="H6" s="62" t="s">
        <v>14</v>
      </c>
      <c r="I6" s="63" t="s">
        <v>15</v>
      </c>
      <c r="J6" s="65"/>
      <c r="K6" s="65"/>
      <c r="L6" s="65"/>
      <c r="M6" s="65"/>
      <c r="N6" s="65"/>
      <c r="O6" s="65"/>
      <c r="P6" s="65"/>
    </row>
    <row r="7" spans="1:16" s="8" customFormat="1" ht="22.5" customHeight="1">
      <c r="A7" s="66" t="s">
        <v>38</v>
      </c>
      <c r="B7" s="67">
        <v>10.96</v>
      </c>
      <c r="C7" s="68">
        <v>6</v>
      </c>
      <c r="D7" s="69">
        <f>G7/B7/6</f>
        <v>11472.79501216545</v>
      </c>
      <c r="E7" s="69">
        <f>G7/C7/6</f>
        <v>20956.972222222223</v>
      </c>
      <c r="F7" s="91">
        <v>141221</v>
      </c>
      <c r="G7" s="91">
        <v>754451</v>
      </c>
      <c r="H7" s="68">
        <v>5.1</v>
      </c>
      <c r="I7" s="70">
        <v>36117</v>
      </c>
      <c r="J7" s="65"/>
      <c r="K7" s="65"/>
      <c r="L7" s="65"/>
      <c r="M7" s="65"/>
      <c r="N7" s="65"/>
      <c r="O7" s="65"/>
      <c r="P7" s="65"/>
    </row>
    <row r="8" spans="1:16" s="8" customFormat="1" ht="22.5" customHeight="1">
      <c r="A8" s="66" t="s">
        <v>47</v>
      </c>
      <c r="B8" s="67">
        <v>16.1</v>
      </c>
      <c r="C8" s="68">
        <v>12</v>
      </c>
      <c r="D8" s="69">
        <f>G8/B8/6</f>
        <v>15819.730848861283</v>
      </c>
      <c r="E8" s="69">
        <f>G8/C8/6</f>
        <v>21224.805555555555</v>
      </c>
      <c r="F8" s="91">
        <v>249343</v>
      </c>
      <c r="G8" s="91">
        <v>1528186</v>
      </c>
      <c r="H8" s="68">
        <v>12</v>
      </c>
      <c r="I8" s="70">
        <v>28567</v>
      </c>
      <c r="J8" s="65"/>
      <c r="K8" s="65"/>
      <c r="L8" s="65"/>
      <c r="M8" s="65"/>
      <c r="N8" s="65"/>
      <c r="O8" s="65"/>
      <c r="P8" s="65"/>
    </row>
    <row r="9" spans="1:16" s="8" customFormat="1" ht="36" customHeight="1">
      <c r="A9" s="66" t="s">
        <v>39</v>
      </c>
      <c r="B9" s="71">
        <v>3.77</v>
      </c>
      <c r="C9" s="72">
        <v>4</v>
      </c>
      <c r="D9" s="69">
        <f>G9/B9/6</f>
        <v>15878.868258178603</v>
      </c>
      <c r="E9" s="69">
        <f>G9/C9/6</f>
        <v>14965.833333333334</v>
      </c>
      <c r="F9" s="92">
        <v>82121</v>
      </c>
      <c r="G9" s="92">
        <v>359180</v>
      </c>
      <c r="H9" s="72">
        <v>3.3</v>
      </c>
      <c r="I9" s="73">
        <v>20732</v>
      </c>
      <c r="J9" s="65"/>
      <c r="K9" s="65"/>
      <c r="L9" s="65"/>
      <c r="M9" s="65"/>
      <c r="N9" s="65"/>
      <c r="O9" s="65"/>
      <c r="P9" s="65"/>
    </row>
    <row r="10" spans="1:16" s="19" customFormat="1" ht="27" customHeight="1" thickBot="1">
      <c r="A10" s="74" t="s">
        <v>41</v>
      </c>
      <c r="B10" s="75">
        <f>SUM(B7:B9)</f>
        <v>30.830000000000002</v>
      </c>
      <c r="C10" s="76">
        <f>SUM(C7:C9)</f>
        <v>22</v>
      </c>
      <c r="D10" s="77">
        <f>G10/B10/6</f>
        <v>14281.635852524596</v>
      </c>
      <c r="E10" s="77">
        <f>G10/C10/6</f>
        <v>20013.765151515152</v>
      </c>
      <c r="F10" s="93">
        <f>SUM(F7:F9)</f>
        <v>472685</v>
      </c>
      <c r="G10" s="93">
        <f>SUM(G7:G9)</f>
        <v>2641817</v>
      </c>
      <c r="H10" s="76">
        <f>SUM(H7:H9)</f>
        <v>20.400000000000002</v>
      </c>
      <c r="I10" s="78">
        <f>(I7*H7+I9*H9+I8*H8)/H10</f>
        <v>29187.073529411762</v>
      </c>
      <c r="J10" s="49"/>
      <c r="K10" s="49"/>
      <c r="L10" s="49"/>
      <c r="M10" s="49"/>
      <c r="N10" s="49"/>
      <c r="O10" s="49"/>
      <c r="P10" s="49"/>
    </row>
    <row r="11" spans="1:9" ht="17.25" customHeight="1">
      <c r="A11" s="79"/>
      <c r="B11" s="21"/>
      <c r="C11" s="21"/>
      <c r="D11" s="21"/>
      <c r="E11" s="21"/>
      <c r="F11" s="21"/>
      <c r="G11" s="21"/>
      <c r="H11" s="21"/>
      <c r="I11" s="21"/>
    </row>
    <row r="12" spans="1:9" ht="18.75" customHeight="1">
      <c r="A12" s="20" t="s">
        <v>0</v>
      </c>
      <c r="B12" s="21"/>
      <c r="C12" s="21"/>
      <c r="D12" s="21"/>
      <c r="E12" s="21"/>
      <c r="F12" s="21"/>
      <c r="G12" s="21"/>
      <c r="H12" s="21"/>
      <c r="I12" s="21"/>
    </row>
    <row r="13" spans="1:9" ht="33.75" customHeight="1">
      <c r="A13" s="20" t="s">
        <v>8</v>
      </c>
      <c r="B13" s="21"/>
      <c r="C13" s="21"/>
      <c r="D13" s="21"/>
      <c r="E13" s="21"/>
      <c r="F13" s="21"/>
      <c r="G13" s="21"/>
      <c r="H13" s="21"/>
      <c r="I13" s="21"/>
    </row>
    <row r="14" ht="18" customHeight="1">
      <c r="A14" s="80"/>
    </row>
    <row r="15" ht="15.75">
      <c r="A15" s="81"/>
    </row>
    <row r="16" ht="15.75">
      <c r="A16" s="80"/>
    </row>
    <row r="17" ht="15.75">
      <c r="A17" s="24"/>
    </row>
    <row r="18" ht="15">
      <c r="A18" s="25"/>
    </row>
  </sheetData>
  <sheetProtection/>
  <mergeCells count="4">
    <mergeCell ref="A5:A6"/>
    <mergeCell ref="H5:I5"/>
    <mergeCell ref="D5:E5"/>
    <mergeCell ref="B5:C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W25"/>
  <sheetViews>
    <sheetView tabSelected="1" zoomScale="87" zoomScaleNormal="87" zoomScaleSheetLayoutView="75" zoomScalePageLayoutView="0" workbookViewId="0" topLeftCell="A1">
      <selection activeCell="K5" sqref="K5"/>
    </sheetView>
  </sheetViews>
  <sheetFormatPr defaultColWidth="9.140625" defaultRowHeight="12.75"/>
  <cols>
    <col min="1" max="1" width="24.140625" style="30" customWidth="1"/>
    <col min="2" max="3" width="9.140625" style="30" customWidth="1"/>
    <col min="4" max="4" width="12.57421875" style="30" customWidth="1"/>
    <col min="5" max="5" width="14.57421875" style="30" customWidth="1"/>
    <col min="6" max="6" width="0.13671875" style="30" customWidth="1"/>
    <col min="7" max="7" width="14.8515625" style="30" hidden="1" customWidth="1"/>
    <col min="8" max="23" width="9.140625" style="30" customWidth="1"/>
    <col min="24" max="16384" width="9.140625" style="1" customWidth="1"/>
  </cols>
  <sheetData>
    <row r="2" ht="18">
      <c r="A2" s="98" t="s">
        <v>1</v>
      </c>
    </row>
    <row r="3" ht="18.75">
      <c r="A3" s="123" t="s">
        <v>48</v>
      </c>
    </row>
    <row r="4" ht="58.5" customHeight="1">
      <c r="A4" s="2"/>
    </row>
    <row r="5" spans="1:7" ht="119.25" customHeight="1">
      <c r="A5" s="122"/>
      <c r="B5" s="121" t="s">
        <v>2</v>
      </c>
      <c r="C5" s="120"/>
      <c r="D5" s="120" t="s">
        <v>4</v>
      </c>
      <c r="E5" s="120"/>
      <c r="F5" s="90" t="s">
        <v>19</v>
      </c>
      <c r="G5" s="94" t="s">
        <v>20</v>
      </c>
    </row>
    <row r="6" spans="1:23" s="8" customFormat="1" ht="113.25" customHeight="1">
      <c r="A6" s="122"/>
      <c r="B6" s="64" t="s">
        <v>12</v>
      </c>
      <c r="C6" s="62" t="s">
        <v>13</v>
      </c>
      <c r="D6" s="62" t="s">
        <v>3</v>
      </c>
      <c r="E6" s="62" t="s">
        <v>7</v>
      </c>
      <c r="F6" s="90" t="s">
        <v>21</v>
      </c>
      <c r="G6" s="94" t="s">
        <v>21</v>
      </c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</row>
    <row r="7" spans="1:23" s="88" customFormat="1" ht="37.5" customHeight="1" thickBot="1">
      <c r="A7" s="83" t="s">
        <v>40</v>
      </c>
      <c r="B7" s="84">
        <v>10.7</v>
      </c>
      <c r="C7" s="85">
        <v>11</v>
      </c>
      <c r="D7" s="86">
        <f>G7/B7/6</f>
        <v>22166.308411214955</v>
      </c>
      <c r="E7" s="86">
        <f>G7/C7/6</f>
        <v>21561.772727272728</v>
      </c>
      <c r="F7" s="95">
        <v>237179</v>
      </c>
      <c r="G7" s="96">
        <v>1423077</v>
      </c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</row>
    <row r="8" spans="1:23" s="22" customFormat="1" ht="17.25" customHeight="1">
      <c r="A8" s="52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</row>
    <row r="9" spans="1:23" s="22" customFormat="1" ht="18.75" customHeight="1">
      <c r="A9" s="52" t="s">
        <v>0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</row>
    <row r="10" spans="1:23" s="22" customFormat="1" ht="33.75" customHeight="1">
      <c r="A10" s="52" t="s">
        <v>8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</row>
    <row r="11" spans="1:23" s="22" customFormat="1" ht="18" customHeight="1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</row>
    <row r="12" spans="1:23" s="22" customFormat="1" ht="18.75">
      <c r="A12" s="54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</row>
    <row r="13" spans="1:23" s="22" customFormat="1" ht="18.75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</row>
    <row r="14" spans="1:23" s="22" customFormat="1" ht="18.75">
      <c r="A14" s="89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</row>
    <row r="15" spans="1:23" s="22" customFormat="1" ht="18.75">
      <c r="A15" s="52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</row>
    <row r="16" spans="1:23" s="22" customFormat="1" ht="18.75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</row>
    <row r="17" spans="1:23" s="22" customFormat="1" ht="18.75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</row>
    <row r="18" spans="1:23" s="22" customFormat="1" ht="18.75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</row>
    <row r="19" spans="1:23" s="22" customFormat="1" ht="18.75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</row>
    <row r="20" spans="1:23" s="22" customFormat="1" ht="18.75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</row>
    <row r="21" spans="1:23" s="22" customFormat="1" ht="18.75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</row>
    <row r="22" spans="1:23" s="22" customFormat="1" ht="18.75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</row>
    <row r="23" spans="1:23" s="22" customFormat="1" ht="18.75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</row>
    <row r="24" spans="1:23" s="22" customFormat="1" ht="18.75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</row>
    <row r="25" spans="1:23" s="22" customFormat="1" ht="18.75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</row>
  </sheetData>
  <sheetProtection/>
  <mergeCells count="3">
    <mergeCell ref="B5:C5"/>
    <mergeCell ref="D5:E5"/>
    <mergeCell ref="A5:A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47" r:id="rId1"/>
  <colBreaks count="1" manualBreakCount="1">
    <brk id="8" max="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Масензова О.Н.</dc:creator>
  <cp:keywords/>
  <dc:description/>
  <cp:lastModifiedBy>user</cp:lastModifiedBy>
  <cp:lastPrinted>2014-07-10T08:10:46Z</cp:lastPrinted>
  <dcterms:created xsi:type="dcterms:W3CDTF">1996-10-08T23:32:33Z</dcterms:created>
  <dcterms:modified xsi:type="dcterms:W3CDTF">2014-11-12T09:02:18Z</dcterms:modified>
  <cp:category/>
  <cp:version/>
  <cp:contentType/>
  <cp:contentStatus/>
</cp:coreProperties>
</file>